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cha\Downloads\"/>
    </mc:Choice>
  </mc:AlternateContent>
  <bookViews>
    <workbookView xWindow="0" yWindow="0" windowWidth="24000" windowHeight="96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08" i="1" l="1"/>
  <c r="C77" i="1" l="1"/>
  <c r="D77" i="1" s="1"/>
  <c r="D87" i="1" s="1"/>
  <c r="C78" i="1"/>
  <c r="D78" i="1" s="1"/>
  <c r="C79" i="1"/>
  <c r="D79" i="1" s="1"/>
  <c r="C80" i="1"/>
  <c r="D80" i="1" s="1"/>
  <c r="C81" i="1"/>
  <c r="D81" i="1" s="1"/>
  <c r="C82" i="1"/>
  <c r="D82" i="1" s="1"/>
  <c r="C76" i="1"/>
  <c r="D76" i="1" s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C89" i="1" l="1"/>
  <c r="C92" i="1"/>
  <c r="C91" i="1"/>
  <c r="D88" i="1"/>
  <c r="D92" i="1"/>
  <c r="E90" i="1"/>
  <c r="B87" i="1"/>
  <c r="F87" i="1"/>
  <c r="D89" i="1"/>
  <c r="B91" i="1"/>
  <c r="F91" i="1"/>
  <c r="E86" i="1"/>
  <c r="B90" i="1"/>
  <c r="F90" i="1"/>
  <c r="E88" i="1"/>
  <c r="C90" i="1"/>
  <c r="E92" i="1"/>
  <c r="B88" i="1"/>
  <c r="F88" i="1"/>
  <c r="E89" i="1"/>
  <c r="D90" i="1"/>
  <c r="B92" i="1"/>
  <c r="F92" i="1"/>
  <c r="C86" i="1"/>
  <c r="D86" i="1"/>
  <c r="B86" i="1"/>
  <c r="F86" i="1"/>
  <c r="C88" i="1"/>
  <c r="D91" i="1"/>
  <c r="C87" i="1"/>
  <c r="E87" i="1"/>
  <c r="E91" i="1"/>
  <c r="F89" i="1"/>
  <c r="B89" i="1"/>
  <c r="E96" i="1" l="1"/>
  <c r="F96" i="1"/>
  <c r="B105" i="1"/>
  <c r="B100" i="1"/>
  <c r="B102" i="1" s="1"/>
  <c r="B96" i="1"/>
  <c r="B101" i="1" s="1"/>
  <c r="C105" i="1"/>
  <c r="C96" i="1"/>
  <c r="C101" i="1" s="1"/>
  <c r="C100" i="1"/>
  <c r="C102" i="1" s="1"/>
  <c r="D105" i="1"/>
  <c r="D100" i="1"/>
  <c r="D96" i="1"/>
  <c r="D101" i="1" s="1"/>
  <c r="B106" i="1"/>
  <c r="B107" i="1" s="1"/>
  <c r="D106" i="1"/>
  <c r="D107" i="1" s="1"/>
  <c r="D102" i="1"/>
  <c r="C106" i="1"/>
  <c r="C107" i="1" s="1"/>
  <c r="K101" i="1" l="1"/>
  <c r="H113" i="1"/>
  <c r="H109" i="1"/>
  <c r="H111" i="1"/>
  <c r="K100" i="1"/>
  <c r="H112" i="1"/>
  <c r="H110" i="1"/>
</calcChain>
</file>

<file path=xl/sharedStrings.xml><?xml version="1.0" encoding="utf-8"?>
<sst xmlns="http://schemas.openxmlformats.org/spreadsheetml/2006/main" count="263" uniqueCount="75">
  <si>
    <t>DOKUMEN TRAINING</t>
  </si>
  <si>
    <t>Hasil Tokenisasi</t>
  </si>
  <si>
    <t>Hasil Filtering</t>
  </si>
  <si>
    <t>Hasil Stemming</t>
  </si>
  <si>
    <t>saya</t>
  </si>
  <si>
    <t>-</t>
  </si>
  <si>
    <t>lihat</t>
  </si>
  <si>
    <t>hari</t>
  </si>
  <si>
    <t>ini</t>
  </si>
  <si>
    <t>mendung</t>
  </si>
  <si>
    <t>dan</t>
  </si>
  <si>
    <t>suka</t>
  </si>
  <si>
    <t>langit</t>
  </si>
  <si>
    <t>setiap</t>
  </si>
  <si>
    <t>melihat</t>
  </si>
  <si>
    <t>wajah</t>
  </si>
  <si>
    <t>mantan</t>
  </si>
  <si>
    <t>di</t>
  </si>
  <si>
    <t>DOKUMEN TESTING</t>
  </si>
  <si>
    <t>Q1</t>
  </si>
  <si>
    <t>Q2</t>
  </si>
  <si>
    <t>pucat</t>
  </si>
  <si>
    <t>BINARY TF</t>
  </si>
  <si>
    <t>Term</t>
  </si>
  <si>
    <t>D1</t>
  </si>
  <si>
    <t>D2</t>
  </si>
  <si>
    <t>D3</t>
  </si>
  <si>
    <t>RAW TF</t>
  </si>
  <si>
    <t>LOG TF</t>
  </si>
  <si>
    <t>IDF</t>
  </si>
  <si>
    <t>DF</t>
  </si>
  <si>
    <t>N/DF</t>
  </si>
  <si>
    <t>TF.IDF</t>
  </si>
  <si>
    <t>Dokumen-1: saya lihat hari ini mendung dan saya suka mendung</t>
  </si>
  <si>
    <t>Dokumen-2: langit mendung setiap hari</t>
  </si>
  <si>
    <t>Dokumen-3: saya melihat wajah mantan saya di langit</t>
  </si>
  <si>
    <t>Q1: langit mendung</t>
  </si>
  <si>
    <t>Q2: wajah saya pucat</t>
  </si>
  <si>
    <t>N = 3, karena jumlah dokumen trainingnya (Query tidak termasuk) adalah 3</t>
  </si>
  <si>
    <t>N=</t>
  </si>
  <si>
    <t>Panjang Dokumen</t>
  </si>
  <si>
    <t>|D1|</t>
  </si>
  <si>
    <t>|D2|</t>
  </si>
  <si>
    <t>|D3|</t>
  </si>
  <si>
    <t>n</t>
  </si>
  <si>
    <r>
      <t>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. Q1</t>
    </r>
  </si>
  <si>
    <r>
      <t>D</t>
    </r>
    <r>
      <rPr>
        <b/>
        <sz val="11"/>
        <color rgb="FFC00000"/>
        <rFont val="Calibri"/>
        <family val="2"/>
        <scheme val="minor"/>
      </rPr>
      <t>2</t>
    </r>
  </si>
  <si>
    <r>
      <t>D</t>
    </r>
    <r>
      <rPr>
        <b/>
        <sz val="11"/>
        <color rgb="FFC00000"/>
        <rFont val="Calibri"/>
        <family val="2"/>
        <scheme val="minor"/>
      </rPr>
      <t>1</t>
    </r>
  </si>
  <si>
    <r>
      <t>D</t>
    </r>
    <r>
      <rPr>
        <b/>
        <sz val="11"/>
        <color rgb="FFC00000"/>
        <rFont val="Calibri"/>
        <family val="2"/>
        <scheme val="minor"/>
      </rPr>
      <t>3</t>
    </r>
  </si>
  <si>
    <r>
      <t>|D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|.|Q1|</t>
    </r>
  </si>
  <si>
    <r>
      <t>CosSim(D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, Q1)</t>
    </r>
  </si>
  <si>
    <r>
      <t>|D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|.|Q2|</t>
    </r>
  </si>
  <si>
    <r>
      <t>CosSim(D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, Q2)</t>
    </r>
  </si>
  <si>
    <r>
      <t>D</t>
    </r>
    <r>
      <rPr>
        <b/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. Q2</t>
    </r>
  </si>
  <si>
    <t>Cosine Similarity Q1 ke D1, D2, dan D3</t>
  </si>
  <si>
    <t>Cosine Similarity Q2 ke D1, D2, dan D3</t>
  </si>
  <si>
    <t>Query</t>
  </si>
  <si>
    <t>Urutan</t>
  </si>
  <si>
    <t>Dokumen Training</t>
  </si>
  <si>
    <t>saya lihat hari ini mendung dan saya suka mendung</t>
  </si>
  <si>
    <t>langit mendung setiap hari</t>
  </si>
  <si>
    <t>saya melihat wajah mantan saya di langit</t>
  </si>
  <si>
    <t>Dokumen Testing</t>
  </si>
  <si>
    <t>langit mendung</t>
  </si>
  <si>
    <t>wajah saya pucat</t>
  </si>
  <si>
    <t>A</t>
  </si>
  <si>
    <t>B</t>
  </si>
  <si>
    <t>?</t>
  </si>
  <si>
    <t>K=1</t>
  </si>
  <si>
    <t>K=2</t>
  </si>
  <si>
    <t>K=3</t>
  </si>
  <si>
    <t>Wor2Vec</t>
  </si>
  <si>
    <t>Doc2Vec</t>
  </si>
  <si>
    <t>Paragh2Vec</t>
  </si>
  <si>
    <t>Word Embedding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</si>
</sst>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4" xfId="0" applyBorder="1"/>
    <xf numFmtId="0" fontId="0" fillId="0" borderId="4" xfId="0" applyFill="1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0" xfId="0" applyFont="1" applyBorder="1"/>
    <xf numFmtId="0" fontId="4" fillId="2" borderId="4" xfId="0" applyFont="1" applyFill="1" applyBorder="1"/>
    <xf numFmtId="0" fontId="0" fillId="0" borderId="4" xfId="0" applyBorder="1" applyAlignment="1">
      <alignment horizontal="center"/>
    </xf>
    <xf numFmtId="0" fontId="4" fillId="0" borderId="4" xfId="0" applyFont="1" applyBorder="1"/>
    <xf numFmtId="0" fontId="6" fillId="2" borderId="4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6" fillId="0" borderId="4" xfId="0" applyFont="1" applyBorder="1"/>
    <xf numFmtId="0" fontId="2" fillId="0" borderId="0" xfId="0" applyFont="1"/>
    <xf numFmtId="0" fontId="2" fillId="0" borderId="0" xfId="0" applyFont="1" applyBorder="1"/>
    <xf numFmtId="0" fontId="3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topLeftCell="A109" zoomScale="150" zoomScaleNormal="150" workbookViewId="0">
      <selection activeCell="E118" sqref="E118"/>
    </sheetView>
  </sheetViews>
  <sheetFormatPr defaultColWidth="9" defaultRowHeight="15"/>
  <cols>
    <col min="1" max="1" width="15.5703125" customWidth="1"/>
    <col min="2" max="2" width="14.42578125" customWidth="1"/>
    <col min="3" max="3" width="14.85546875" bestFit="1" customWidth="1"/>
    <col min="4" max="4" width="15.28515625" customWidth="1"/>
    <col min="5" max="6" width="12.85546875"/>
    <col min="7" max="7" width="3.85546875" customWidth="1"/>
    <col min="8" max="8" width="4.7109375" customWidth="1"/>
    <col min="9" max="9" width="3.42578125" customWidth="1"/>
  </cols>
  <sheetData>
    <row r="1" spans="1:6">
      <c r="A1" s="2" t="s">
        <v>0</v>
      </c>
    </row>
    <row r="2" spans="1:6" ht="39" customHeight="1">
      <c r="A2" s="31" t="s">
        <v>33</v>
      </c>
      <c r="B2" s="32"/>
      <c r="C2" s="33"/>
    </row>
    <row r="3" spans="1:6">
      <c r="A3" s="16" t="s">
        <v>1</v>
      </c>
      <c r="B3" s="16" t="s">
        <v>2</v>
      </c>
      <c r="C3" s="16" t="s">
        <v>3</v>
      </c>
      <c r="E3" s="25" t="s">
        <v>58</v>
      </c>
    </row>
    <row r="4" spans="1:6">
      <c r="A4" s="3" t="s">
        <v>4</v>
      </c>
      <c r="B4" s="4" t="s">
        <v>5</v>
      </c>
      <c r="C4" s="4" t="s">
        <v>5</v>
      </c>
      <c r="D4" s="26" t="s">
        <v>65</v>
      </c>
      <c r="E4" s="25" t="s">
        <v>24</v>
      </c>
      <c r="F4" t="s">
        <v>59</v>
      </c>
    </row>
    <row r="5" spans="1:6">
      <c r="A5" s="3" t="s">
        <v>6</v>
      </c>
      <c r="B5" s="4" t="s">
        <v>6</v>
      </c>
      <c r="C5" s="4" t="s">
        <v>6</v>
      </c>
      <c r="D5" s="26" t="s">
        <v>66</v>
      </c>
      <c r="E5" s="25" t="s">
        <v>25</v>
      </c>
      <c r="F5" s="25" t="s">
        <v>60</v>
      </c>
    </row>
    <row r="6" spans="1:6">
      <c r="A6" s="3" t="s">
        <v>7</v>
      </c>
      <c r="B6" s="4" t="s">
        <v>7</v>
      </c>
      <c r="C6" s="4" t="s">
        <v>7</v>
      </c>
      <c r="D6" s="26" t="s">
        <v>66</v>
      </c>
      <c r="E6" s="25" t="s">
        <v>26</v>
      </c>
      <c r="F6" t="s">
        <v>61</v>
      </c>
    </row>
    <row r="7" spans="1:6">
      <c r="A7" s="3" t="s">
        <v>8</v>
      </c>
      <c r="B7" s="4" t="s">
        <v>5</v>
      </c>
      <c r="C7" s="4" t="s">
        <v>5</v>
      </c>
    </row>
    <row r="8" spans="1:6">
      <c r="A8" s="3" t="s">
        <v>9</v>
      </c>
      <c r="B8" s="4" t="s">
        <v>9</v>
      </c>
      <c r="C8" s="4" t="s">
        <v>9</v>
      </c>
      <c r="E8" s="25" t="s">
        <v>62</v>
      </c>
    </row>
    <row r="9" spans="1:6">
      <c r="A9" s="3" t="s">
        <v>10</v>
      </c>
      <c r="B9" s="4" t="s">
        <v>5</v>
      </c>
      <c r="C9" s="4" t="s">
        <v>5</v>
      </c>
      <c r="D9" s="26" t="s">
        <v>67</v>
      </c>
      <c r="E9" s="25" t="s">
        <v>19</v>
      </c>
      <c r="F9" t="s">
        <v>63</v>
      </c>
    </row>
    <row r="10" spans="1:6">
      <c r="A10" s="3" t="s">
        <v>4</v>
      </c>
      <c r="B10" s="4" t="s">
        <v>5</v>
      </c>
      <c r="C10" s="4" t="s">
        <v>5</v>
      </c>
      <c r="D10" s="26" t="s">
        <v>67</v>
      </c>
      <c r="E10" s="25" t="s">
        <v>20</v>
      </c>
      <c r="F10" t="s">
        <v>64</v>
      </c>
    </row>
    <row r="11" spans="1:6">
      <c r="A11" s="3" t="s">
        <v>11</v>
      </c>
      <c r="B11" s="4" t="s">
        <v>11</v>
      </c>
      <c r="C11" s="4" t="s">
        <v>11</v>
      </c>
    </row>
    <row r="12" spans="1:6">
      <c r="A12" s="3" t="s">
        <v>9</v>
      </c>
      <c r="B12" s="4" t="s">
        <v>9</v>
      </c>
      <c r="C12" s="4" t="s">
        <v>9</v>
      </c>
    </row>
    <row r="14" spans="1:6">
      <c r="A14" s="34" t="s">
        <v>34</v>
      </c>
      <c r="B14" s="35"/>
      <c r="C14" s="36"/>
    </row>
    <row r="15" spans="1:6">
      <c r="A15" s="16" t="s">
        <v>1</v>
      </c>
      <c r="B15" s="16" t="s">
        <v>2</v>
      </c>
      <c r="C15" s="16" t="s">
        <v>3</v>
      </c>
    </row>
    <row r="16" spans="1:6">
      <c r="A16" s="4" t="s">
        <v>12</v>
      </c>
      <c r="B16" s="4" t="s">
        <v>12</v>
      </c>
      <c r="C16" s="4" t="s">
        <v>12</v>
      </c>
    </row>
    <row r="17" spans="1:3">
      <c r="A17" s="4" t="s">
        <v>9</v>
      </c>
      <c r="B17" s="4" t="s">
        <v>9</v>
      </c>
      <c r="C17" s="4" t="s">
        <v>9</v>
      </c>
    </row>
    <row r="18" spans="1:3">
      <c r="A18" s="4" t="s">
        <v>13</v>
      </c>
      <c r="B18" s="4" t="s">
        <v>5</v>
      </c>
      <c r="C18" s="4" t="s">
        <v>5</v>
      </c>
    </row>
    <row r="19" spans="1:3">
      <c r="A19" s="4" t="s">
        <v>7</v>
      </c>
      <c r="B19" s="4" t="s">
        <v>7</v>
      </c>
      <c r="C19" s="4" t="s">
        <v>7</v>
      </c>
    </row>
    <row r="21" spans="1:3" ht="33" customHeight="1">
      <c r="A21" s="31" t="s">
        <v>35</v>
      </c>
      <c r="B21" s="32"/>
      <c r="C21" s="33"/>
    </row>
    <row r="22" spans="1:3">
      <c r="A22" s="16" t="s">
        <v>1</v>
      </c>
      <c r="B22" s="16" t="s">
        <v>2</v>
      </c>
      <c r="C22" s="16" t="s">
        <v>3</v>
      </c>
    </row>
    <row r="23" spans="1:3">
      <c r="A23" s="3" t="s">
        <v>4</v>
      </c>
      <c r="B23" s="4" t="s">
        <v>5</v>
      </c>
      <c r="C23" s="4" t="s">
        <v>5</v>
      </c>
    </row>
    <row r="24" spans="1:3">
      <c r="A24" s="3" t="s">
        <v>14</v>
      </c>
      <c r="B24" s="4" t="s">
        <v>14</v>
      </c>
      <c r="C24" s="4" t="s">
        <v>6</v>
      </c>
    </row>
    <row r="25" spans="1:3">
      <c r="A25" s="3" t="s">
        <v>15</v>
      </c>
      <c r="B25" s="4" t="s">
        <v>15</v>
      </c>
      <c r="C25" s="4" t="s">
        <v>15</v>
      </c>
    </row>
    <row r="26" spans="1:3">
      <c r="A26" s="3" t="s">
        <v>16</v>
      </c>
      <c r="B26" s="4" t="s">
        <v>16</v>
      </c>
      <c r="C26" s="4" t="s">
        <v>16</v>
      </c>
    </row>
    <row r="27" spans="1:3">
      <c r="A27" s="3" t="s">
        <v>4</v>
      </c>
      <c r="B27" s="4" t="s">
        <v>5</v>
      </c>
      <c r="C27" s="4" t="s">
        <v>5</v>
      </c>
    </row>
    <row r="28" spans="1:3">
      <c r="A28" s="3" t="s">
        <v>17</v>
      </c>
      <c r="B28" s="4" t="s">
        <v>5</v>
      </c>
      <c r="C28" s="4" t="s">
        <v>5</v>
      </c>
    </row>
    <row r="29" spans="1:3">
      <c r="A29" s="3" t="s">
        <v>12</v>
      </c>
      <c r="B29" s="4" t="s">
        <v>12</v>
      </c>
      <c r="C29" s="4" t="s">
        <v>12</v>
      </c>
    </row>
    <row r="30" spans="1:3">
      <c r="A30" s="5"/>
      <c r="B30" s="6"/>
      <c r="C30" s="6"/>
    </row>
    <row r="31" spans="1:3">
      <c r="A31" s="2" t="s">
        <v>18</v>
      </c>
    </row>
    <row r="32" spans="1:3">
      <c r="A32" s="34" t="s">
        <v>36</v>
      </c>
      <c r="B32" s="35"/>
      <c r="C32" s="36"/>
    </row>
    <row r="33" spans="1:6">
      <c r="A33" s="16" t="s">
        <v>1</v>
      </c>
      <c r="B33" s="16" t="s">
        <v>2</v>
      </c>
      <c r="C33" s="16" t="s">
        <v>3</v>
      </c>
    </row>
    <row r="34" spans="1:6">
      <c r="A34" s="3" t="s">
        <v>12</v>
      </c>
      <c r="B34" s="3" t="s">
        <v>12</v>
      </c>
      <c r="C34" s="3" t="s">
        <v>12</v>
      </c>
    </row>
    <row r="35" spans="1:6">
      <c r="A35" s="7" t="s">
        <v>9</v>
      </c>
      <c r="B35" s="7" t="s">
        <v>9</v>
      </c>
      <c r="C35" s="7" t="s">
        <v>9</v>
      </c>
    </row>
    <row r="36" spans="1:6">
      <c r="A36" s="5"/>
      <c r="B36" s="5"/>
      <c r="C36" s="5"/>
    </row>
    <row r="37" spans="1:6">
      <c r="A37" s="34" t="s">
        <v>37</v>
      </c>
      <c r="B37" s="35"/>
      <c r="C37" s="36"/>
    </row>
    <row r="38" spans="1:6">
      <c r="A38" s="16" t="s">
        <v>1</v>
      </c>
      <c r="B38" s="16" t="s">
        <v>2</v>
      </c>
      <c r="C38" s="16" t="s">
        <v>3</v>
      </c>
    </row>
    <row r="39" spans="1:6">
      <c r="A39" s="3" t="s">
        <v>15</v>
      </c>
      <c r="B39" s="3" t="s">
        <v>15</v>
      </c>
      <c r="C39" s="3" t="s">
        <v>15</v>
      </c>
    </row>
    <row r="40" spans="1:6">
      <c r="A40" s="3" t="s">
        <v>4</v>
      </c>
      <c r="B40" s="3" t="s">
        <v>5</v>
      </c>
      <c r="C40" s="3" t="s">
        <v>5</v>
      </c>
    </row>
    <row r="41" spans="1:6">
      <c r="A41" s="4" t="s">
        <v>21</v>
      </c>
      <c r="B41" s="4" t="s">
        <v>21</v>
      </c>
      <c r="C41" s="4" t="s">
        <v>21</v>
      </c>
    </row>
    <row r="43" spans="1:6">
      <c r="A43" s="37" t="s">
        <v>22</v>
      </c>
      <c r="B43" s="37"/>
      <c r="C43" s="37"/>
      <c r="D43" s="37"/>
      <c r="E43" s="37"/>
      <c r="F43" s="37"/>
    </row>
    <row r="44" spans="1:6">
      <c r="A44" s="16" t="s">
        <v>23</v>
      </c>
      <c r="B44" s="16" t="s">
        <v>24</v>
      </c>
      <c r="C44" s="16" t="s">
        <v>25</v>
      </c>
      <c r="D44" s="16" t="s">
        <v>26</v>
      </c>
      <c r="E44" s="16" t="s">
        <v>19</v>
      </c>
      <c r="F44" s="16" t="s">
        <v>20</v>
      </c>
    </row>
    <row r="45" spans="1:6">
      <c r="A45" s="3" t="s">
        <v>6</v>
      </c>
      <c r="B45" s="3">
        <v>1</v>
      </c>
      <c r="C45" s="3">
        <v>0</v>
      </c>
      <c r="D45" s="3">
        <v>1</v>
      </c>
      <c r="E45" s="3">
        <v>0</v>
      </c>
      <c r="F45" s="4">
        <v>0</v>
      </c>
    </row>
    <row r="46" spans="1:6">
      <c r="A46" s="3" t="s">
        <v>7</v>
      </c>
      <c r="B46" s="3">
        <v>1</v>
      </c>
      <c r="C46" s="3">
        <v>1</v>
      </c>
      <c r="D46" s="3">
        <v>0</v>
      </c>
      <c r="E46" s="3">
        <v>0</v>
      </c>
      <c r="F46" s="4">
        <v>0</v>
      </c>
    </row>
    <row r="47" spans="1:6">
      <c r="A47" s="3" t="s">
        <v>9</v>
      </c>
      <c r="B47" s="3">
        <v>1</v>
      </c>
      <c r="C47" s="3">
        <v>1</v>
      </c>
      <c r="D47" s="3">
        <v>0</v>
      </c>
      <c r="E47" s="3">
        <v>1</v>
      </c>
      <c r="F47" s="4">
        <v>0</v>
      </c>
    </row>
    <row r="48" spans="1:6">
      <c r="A48" s="3" t="s">
        <v>11</v>
      </c>
      <c r="B48" s="3">
        <v>1</v>
      </c>
      <c r="C48" s="3">
        <v>0</v>
      </c>
      <c r="D48" s="3">
        <v>0</v>
      </c>
      <c r="E48" s="3">
        <v>0</v>
      </c>
      <c r="F48" s="4">
        <v>0</v>
      </c>
    </row>
    <row r="49" spans="1:6">
      <c r="A49" s="4" t="s">
        <v>12</v>
      </c>
      <c r="B49" s="4">
        <v>0</v>
      </c>
      <c r="C49" s="3">
        <v>1</v>
      </c>
      <c r="D49" s="3">
        <v>1</v>
      </c>
      <c r="E49" s="3">
        <v>1</v>
      </c>
      <c r="F49" s="4">
        <v>0</v>
      </c>
    </row>
    <row r="50" spans="1:6">
      <c r="A50" s="4" t="s">
        <v>15</v>
      </c>
      <c r="B50" s="4">
        <v>0</v>
      </c>
      <c r="C50" s="3">
        <v>0</v>
      </c>
      <c r="D50" s="3">
        <v>1</v>
      </c>
      <c r="E50" s="3">
        <v>0</v>
      </c>
      <c r="F50" s="3">
        <v>1</v>
      </c>
    </row>
    <row r="51" spans="1:6">
      <c r="A51" s="4" t="s">
        <v>16</v>
      </c>
      <c r="B51" s="4">
        <v>0</v>
      </c>
      <c r="C51" s="3">
        <v>0</v>
      </c>
      <c r="D51" s="3">
        <v>1</v>
      </c>
      <c r="E51" s="3">
        <v>0</v>
      </c>
      <c r="F51" s="3">
        <v>0</v>
      </c>
    </row>
    <row r="53" spans="1:6">
      <c r="A53" s="37" t="s">
        <v>27</v>
      </c>
      <c r="B53" s="37"/>
      <c r="C53" s="37"/>
      <c r="D53" s="37"/>
      <c r="E53" s="37"/>
      <c r="F53" s="37"/>
    </row>
    <row r="54" spans="1:6">
      <c r="A54" s="16" t="s">
        <v>23</v>
      </c>
      <c r="B54" s="16" t="s">
        <v>24</v>
      </c>
      <c r="C54" s="16" t="s">
        <v>25</v>
      </c>
      <c r="D54" s="16" t="s">
        <v>26</v>
      </c>
      <c r="E54" s="16" t="s">
        <v>19</v>
      </c>
      <c r="F54" s="16" t="s">
        <v>20</v>
      </c>
    </row>
    <row r="55" spans="1:6">
      <c r="A55" s="3" t="s">
        <v>6</v>
      </c>
      <c r="B55" s="3">
        <v>1</v>
      </c>
      <c r="C55" s="3">
        <v>0</v>
      </c>
      <c r="D55" s="3">
        <v>1</v>
      </c>
      <c r="E55" s="3">
        <v>0</v>
      </c>
      <c r="F55" s="4">
        <v>0</v>
      </c>
    </row>
    <row r="56" spans="1:6">
      <c r="A56" s="3" t="s">
        <v>7</v>
      </c>
      <c r="B56" s="3">
        <v>1</v>
      </c>
      <c r="C56" s="3">
        <v>1</v>
      </c>
      <c r="D56" s="3">
        <v>0</v>
      </c>
      <c r="E56" s="3">
        <v>0</v>
      </c>
      <c r="F56" s="4">
        <v>0</v>
      </c>
    </row>
    <row r="57" spans="1:6">
      <c r="A57" s="3" t="s">
        <v>9</v>
      </c>
      <c r="B57" s="3">
        <v>2</v>
      </c>
      <c r="C57" s="3">
        <v>1</v>
      </c>
      <c r="D57" s="3">
        <v>0</v>
      </c>
      <c r="E57" s="3">
        <v>1</v>
      </c>
      <c r="F57" s="4">
        <v>0</v>
      </c>
    </row>
    <row r="58" spans="1:6">
      <c r="A58" s="3" t="s">
        <v>11</v>
      </c>
      <c r="B58" s="3">
        <v>1</v>
      </c>
      <c r="C58" s="3">
        <v>0</v>
      </c>
      <c r="D58" s="3">
        <v>0</v>
      </c>
      <c r="E58" s="3">
        <v>0</v>
      </c>
      <c r="F58" s="4">
        <v>0</v>
      </c>
    </row>
    <row r="59" spans="1:6">
      <c r="A59" s="4" t="s">
        <v>12</v>
      </c>
      <c r="B59" s="4">
        <v>0</v>
      </c>
      <c r="C59" s="3">
        <v>1</v>
      </c>
      <c r="D59" s="3">
        <v>1</v>
      </c>
      <c r="E59" s="3">
        <v>1</v>
      </c>
      <c r="F59" s="4">
        <v>0</v>
      </c>
    </row>
    <row r="60" spans="1:6">
      <c r="A60" s="4" t="s">
        <v>15</v>
      </c>
      <c r="B60" s="4">
        <v>0</v>
      </c>
      <c r="C60" s="3">
        <v>0</v>
      </c>
      <c r="D60" s="3">
        <v>1</v>
      </c>
      <c r="E60" s="3">
        <v>0</v>
      </c>
      <c r="F60" s="3">
        <v>1</v>
      </c>
    </row>
    <row r="61" spans="1:6">
      <c r="A61" s="4" t="s">
        <v>16</v>
      </c>
      <c r="B61" s="4">
        <v>0</v>
      </c>
      <c r="C61" s="3">
        <v>0</v>
      </c>
      <c r="D61" s="3">
        <v>1</v>
      </c>
      <c r="E61" s="3">
        <v>0</v>
      </c>
      <c r="F61" s="3">
        <v>0</v>
      </c>
    </row>
    <row r="63" spans="1:6">
      <c r="A63" s="37" t="s">
        <v>28</v>
      </c>
      <c r="B63" s="37"/>
      <c r="C63" s="37"/>
      <c r="D63" s="37"/>
      <c r="E63" s="37"/>
      <c r="F63" s="37"/>
    </row>
    <row r="64" spans="1:6">
      <c r="A64" s="16" t="s">
        <v>23</v>
      </c>
      <c r="B64" s="16" t="s">
        <v>24</v>
      </c>
      <c r="C64" s="16" t="s">
        <v>25</v>
      </c>
      <c r="D64" s="16" t="s">
        <v>26</v>
      </c>
      <c r="E64" s="16" t="s">
        <v>19</v>
      </c>
      <c r="F64" s="16" t="s">
        <v>20</v>
      </c>
    </row>
    <row r="65" spans="1:6">
      <c r="A65" s="3" t="s">
        <v>6</v>
      </c>
      <c r="B65" s="3">
        <f>IF(B55=0,0,1+LOG(B55))</f>
        <v>1</v>
      </c>
      <c r="C65" s="3">
        <f>IF(C55=0,0,1+LOG(C55))</f>
        <v>0</v>
      </c>
      <c r="D65" s="3">
        <f>IF(D55=0,0,1+LOG(D55))</f>
        <v>1</v>
      </c>
      <c r="E65" s="3">
        <f>IF(E55=0,0,1+LOG(E55))</f>
        <v>0</v>
      </c>
      <c r="F65" s="3">
        <f>IF(F55=0,0,1+LOG(F55))</f>
        <v>0</v>
      </c>
    </row>
    <row r="66" spans="1:6">
      <c r="A66" s="3" t="s">
        <v>7</v>
      </c>
      <c r="B66" s="3">
        <f t="shared" ref="B66:F71" si="0">IF(B56=0,0,1+LOG(B56))</f>
        <v>1</v>
      </c>
      <c r="C66" s="3">
        <f t="shared" si="0"/>
        <v>1</v>
      </c>
      <c r="D66" s="3">
        <f t="shared" si="0"/>
        <v>0</v>
      </c>
      <c r="E66" s="3">
        <f t="shared" si="0"/>
        <v>0</v>
      </c>
      <c r="F66" s="3">
        <f t="shared" si="0"/>
        <v>0</v>
      </c>
    </row>
    <row r="67" spans="1:6">
      <c r="A67" s="3" t="s">
        <v>9</v>
      </c>
      <c r="B67" s="3">
        <f t="shared" si="0"/>
        <v>1.3010299956639813</v>
      </c>
      <c r="C67" s="3">
        <f t="shared" si="0"/>
        <v>1</v>
      </c>
      <c r="D67" s="3">
        <f t="shared" si="0"/>
        <v>0</v>
      </c>
      <c r="E67" s="3">
        <f t="shared" si="0"/>
        <v>1</v>
      </c>
      <c r="F67" s="3">
        <f t="shared" si="0"/>
        <v>0</v>
      </c>
    </row>
    <row r="68" spans="1:6">
      <c r="A68" s="3" t="s">
        <v>11</v>
      </c>
      <c r="B68" s="3">
        <f t="shared" si="0"/>
        <v>1</v>
      </c>
      <c r="C68" s="3">
        <f t="shared" si="0"/>
        <v>0</v>
      </c>
      <c r="D68" s="3">
        <f t="shared" si="0"/>
        <v>0</v>
      </c>
      <c r="E68" s="3">
        <f t="shared" si="0"/>
        <v>0</v>
      </c>
      <c r="F68" s="3">
        <f t="shared" si="0"/>
        <v>0</v>
      </c>
    </row>
    <row r="69" spans="1:6">
      <c r="A69" s="4" t="s">
        <v>12</v>
      </c>
      <c r="B69" s="3">
        <f t="shared" si="0"/>
        <v>0</v>
      </c>
      <c r="C69" s="3">
        <f t="shared" si="0"/>
        <v>1</v>
      </c>
      <c r="D69" s="3">
        <f t="shared" si="0"/>
        <v>1</v>
      </c>
      <c r="E69" s="3">
        <f t="shared" si="0"/>
        <v>1</v>
      </c>
      <c r="F69" s="3">
        <f t="shared" si="0"/>
        <v>0</v>
      </c>
    </row>
    <row r="70" spans="1:6">
      <c r="A70" s="4" t="s">
        <v>15</v>
      </c>
      <c r="B70" s="3">
        <f t="shared" si="0"/>
        <v>0</v>
      </c>
      <c r="C70" s="3">
        <f t="shared" si="0"/>
        <v>0</v>
      </c>
      <c r="D70" s="3">
        <f t="shared" si="0"/>
        <v>1</v>
      </c>
      <c r="E70" s="3">
        <f t="shared" si="0"/>
        <v>0</v>
      </c>
      <c r="F70" s="3">
        <f t="shared" si="0"/>
        <v>1</v>
      </c>
    </row>
    <row r="71" spans="1:6">
      <c r="A71" s="4" t="s">
        <v>16</v>
      </c>
      <c r="B71" s="3">
        <f t="shared" si="0"/>
        <v>0</v>
      </c>
      <c r="C71" s="3">
        <f t="shared" si="0"/>
        <v>0</v>
      </c>
      <c r="D71" s="3">
        <f t="shared" si="0"/>
        <v>1</v>
      </c>
      <c r="E71" s="3">
        <f t="shared" si="0"/>
        <v>0</v>
      </c>
      <c r="F71" s="3">
        <f t="shared" si="0"/>
        <v>0</v>
      </c>
    </row>
    <row r="72" spans="1:6">
      <c r="A72" s="2" t="s">
        <v>38</v>
      </c>
    </row>
    <row r="73" spans="1:6">
      <c r="A73" s="14" t="s">
        <v>39</v>
      </c>
      <c r="B73" s="15">
        <v>3</v>
      </c>
    </row>
    <row r="74" spans="1:6">
      <c r="A74" s="38" t="s">
        <v>29</v>
      </c>
      <c r="B74" s="35"/>
      <c r="C74" s="35"/>
      <c r="D74" s="36"/>
    </row>
    <row r="75" spans="1:6">
      <c r="A75" s="16" t="s">
        <v>23</v>
      </c>
      <c r="B75" s="16" t="s">
        <v>30</v>
      </c>
      <c r="C75" s="16" t="s">
        <v>31</v>
      </c>
      <c r="D75" s="16" t="s">
        <v>29</v>
      </c>
    </row>
    <row r="76" spans="1:6">
      <c r="A76" s="3" t="s">
        <v>6</v>
      </c>
      <c r="B76" s="3">
        <v>2</v>
      </c>
      <c r="C76" s="3">
        <f>$B$73/B76</f>
        <v>1.5</v>
      </c>
      <c r="D76" s="3">
        <f>LOG(C76)</f>
        <v>0.17609125905568124</v>
      </c>
    </row>
    <row r="77" spans="1:6">
      <c r="A77" s="3" t="s">
        <v>7</v>
      </c>
      <c r="B77" s="3">
        <v>2</v>
      </c>
      <c r="C77" s="3">
        <f t="shared" ref="C77:C82" si="1">$B$73/B77</f>
        <v>1.5</v>
      </c>
      <c r="D77" s="3">
        <f t="shared" ref="D77:D82" si="2">LOG(C77)</f>
        <v>0.17609125905568124</v>
      </c>
    </row>
    <row r="78" spans="1:6">
      <c r="A78" s="3" t="s">
        <v>9</v>
      </c>
      <c r="B78" s="3">
        <v>2</v>
      </c>
      <c r="C78" s="3">
        <f t="shared" si="1"/>
        <v>1.5</v>
      </c>
      <c r="D78" s="3">
        <f t="shared" si="2"/>
        <v>0.17609125905568124</v>
      </c>
    </row>
    <row r="79" spans="1:6">
      <c r="A79" s="3" t="s">
        <v>11</v>
      </c>
      <c r="B79" s="3">
        <v>1</v>
      </c>
      <c r="C79" s="3">
        <f t="shared" si="1"/>
        <v>3</v>
      </c>
      <c r="D79" s="3">
        <f t="shared" si="2"/>
        <v>0.47712125471966244</v>
      </c>
      <c r="E79" s="5"/>
    </row>
    <row r="80" spans="1:6">
      <c r="A80" s="4" t="s">
        <v>12</v>
      </c>
      <c r="B80" s="4">
        <v>2</v>
      </c>
      <c r="C80" s="3">
        <f t="shared" si="1"/>
        <v>1.5</v>
      </c>
      <c r="D80" s="3">
        <f t="shared" si="2"/>
        <v>0.17609125905568124</v>
      </c>
      <c r="E80" s="5"/>
    </row>
    <row r="81" spans="1:6">
      <c r="A81" s="4" t="s">
        <v>15</v>
      </c>
      <c r="B81" s="4">
        <v>1</v>
      </c>
      <c r="C81" s="3">
        <f t="shared" si="1"/>
        <v>3</v>
      </c>
      <c r="D81" s="3">
        <f t="shared" si="2"/>
        <v>0.47712125471966244</v>
      </c>
    </row>
    <row r="82" spans="1:6">
      <c r="A82" s="4" t="s">
        <v>16</v>
      </c>
      <c r="B82" s="4">
        <v>1</v>
      </c>
      <c r="C82" s="3">
        <f t="shared" si="1"/>
        <v>3</v>
      </c>
      <c r="D82" s="3">
        <f t="shared" si="2"/>
        <v>0.47712125471966244</v>
      </c>
    </row>
    <row r="84" spans="1:6">
      <c r="A84" s="37" t="s">
        <v>32</v>
      </c>
      <c r="B84" s="37"/>
      <c r="C84" s="37"/>
      <c r="D84" s="37"/>
      <c r="E84" s="37"/>
      <c r="F84" s="37"/>
    </row>
    <row r="85" spans="1:6">
      <c r="A85" s="16" t="s">
        <v>23</v>
      </c>
      <c r="B85" s="16" t="s">
        <v>24</v>
      </c>
      <c r="C85" s="16" t="s">
        <v>25</v>
      </c>
      <c r="D85" s="16" t="s">
        <v>26</v>
      </c>
      <c r="E85" s="16" t="s">
        <v>19</v>
      </c>
      <c r="F85" s="16" t="s">
        <v>20</v>
      </c>
    </row>
    <row r="86" spans="1:6">
      <c r="A86" s="3" t="s">
        <v>6</v>
      </c>
      <c r="B86" s="3">
        <f t="shared" ref="B86:B92" si="3">B65*D76</f>
        <v>0.17609125905568124</v>
      </c>
      <c r="C86" s="3">
        <f t="shared" ref="C86:C92" si="4">C65*D76</f>
        <v>0</v>
      </c>
      <c r="D86" s="3">
        <f t="shared" ref="D86:D92" si="5">D65*D76</f>
        <v>0.17609125905568124</v>
      </c>
      <c r="E86" s="3">
        <f t="shared" ref="E86:E92" si="6">E65*D76</f>
        <v>0</v>
      </c>
      <c r="F86" s="3">
        <f t="shared" ref="F86:F92" si="7">F65*D76</f>
        <v>0</v>
      </c>
    </row>
    <row r="87" spans="1:6">
      <c r="A87" s="3" t="s">
        <v>7</v>
      </c>
      <c r="B87" s="3">
        <f t="shared" si="3"/>
        <v>0.17609125905568124</v>
      </c>
      <c r="C87" s="3">
        <f t="shared" si="4"/>
        <v>0.17609125905568124</v>
      </c>
      <c r="D87" s="3">
        <f t="shared" si="5"/>
        <v>0</v>
      </c>
      <c r="E87" s="3">
        <f t="shared" si="6"/>
        <v>0</v>
      </c>
      <c r="F87" s="3">
        <f t="shared" si="7"/>
        <v>0</v>
      </c>
    </row>
    <row r="88" spans="1:6">
      <c r="A88" s="3" t="s">
        <v>9</v>
      </c>
      <c r="B88" s="3">
        <f t="shared" si="3"/>
        <v>0.22910001000567795</v>
      </c>
      <c r="C88" s="3">
        <f t="shared" si="4"/>
        <v>0.17609125905568124</v>
      </c>
      <c r="D88" s="3">
        <f t="shared" si="5"/>
        <v>0</v>
      </c>
      <c r="E88" s="3">
        <f t="shared" si="6"/>
        <v>0.17609125905568124</v>
      </c>
      <c r="F88" s="3">
        <f t="shared" si="7"/>
        <v>0</v>
      </c>
    </row>
    <row r="89" spans="1:6">
      <c r="A89" s="3" t="s">
        <v>11</v>
      </c>
      <c r="B89" s="3">
        <f t="shared" si="3"/>
        <v>0.47712125471966244</v>
      </c>
      <c r="C89" s="3">
        <f t="shared" si="4"/>
        <v>0</v>
      </c>
      <c r="D89" s="3">
        <f t="shared" si="5"/>
        <v>0</v>
      </c>
      <c r="E89" s="3">
        <f t="shared" si="6"/>
        <v>0</v>
      </c>
      <c r="F89" s="3">
        <f t="shared" si="7"/>
        <v>0</v>
      </c>
    </row>
    <row r="90" spans="1:6">
      <c r="A90" s="4" t="s">
        <v>12</v>
      </c>
      <c r="B90" s="3">
        <f t="shared" si="3"/>
        <v>0</v>
      </c>
      <c r="C90" s="3">
        <f t="shared" si="4"/>
        <v>0.17609125905568124</v>
      </c>
      <c r="D90" s="3">
        <f t="shared" si="5"/>
        <v>0.17609125905568124</v>
      </c>
      <c r="E90" s="3">
        <f t="shared" si="6"/>
        <v>0.17609125905568124</v>
      </c>
      <c r="F90" s="3">
        <f t="shared" si="7"/>
        <v>0</v>
      </c>
    </row>
    <row r="91" spans="1:6">
      <c r="A91" s="4" t="s">
        <v>15</v>
      </c>
      <c r="B91" s="3">
        <f t="shared" si="3"/>
        <v>0</v>
      </c>
      <c r="C91" s="3">
        <f t="shared" si="4"/>
        <v>0</v>
      </c>
      <c r="D91" s="3">
        <f t="shared" si="5"/>
        <v>0.47712125471966244</v>
      </c>
      <c r="E91" s="3">
        <f t="shared" si="6"/>
        <v>0</v>
      </c>
      <c r="F91" s="3">
        <f t="shared" si="7"/>
        <v>0.47712125471966244</v>
      </c>
    </row>
    <row r="92" spans="1:6">
      <c r="A92" s="4" t="s">
        <v>16</v>
      </c>
      <c r="B92" s="3">
        <f t="shared" si="3"/>
        <v>0</v>
      </c>
      <c r="C92" s="3">
        <f t="shared" si="4"/>
        <v>0</v>
      </c>
      <c r="D92" s="3">
        <f t="shared" si="5"/>
        <v>0.47712125471966244</v>
      </c>
      <c r="E92" s="3">
        <f t="shared" si="6"/>
        <v>0</v>
      </c>
      <c r="F92" s="3">
        <f t="shared" si="7"/>
        <v>0</v>
      </c>
    </row>
    <row r="94" spans="1:6">
      <c r="B94" s="40" t="s">
        <v>40</v>
      </c>
      <c r="C94" s="41"/>
      <c r="D94" s="41"/>
      <c r="E94" s="41"/>
      <c r="F94" s="41"/>
    </row>
    <row r="95" spans="1:6" s="1" customFormat="1">
      <c r="B95" s="17" t="s">
        <v>41</v>
      </c>
      <c r="C95" s="17" t="s">
        <v>42</v>
      </c>
      <c r="D95" s="17" t="s">
        <v>43</v>
      </c>
      <c r="E95" s="16" t="s">
        <v>19</v>
      </c>
      <c r="F95" s="16" t="s">
        <v>20</v>
      </c>
    </row>
    <row r="96" spans="1:6">
      <c r="B96" s="8">
        <f>SQRT((B86*B86)+(B87*B87)+(B88^2)+(B89^2)+B90^2+B91^2+B92^2)</f>
        <v>0.58493398714854727</v>
      </c>
      <c r="C96" s="8">
        <f>SQRT((C86*C86)+(C87*C87)+(C88^2)+(C89^2)+C90^2+C91^2+C92^2)</f>
        <v>0.30499900745321307</v>
      </c>
      <c r="D96" s="8">
        <f>SQRT((D86*D86)+(D87*D87)+(D88^2)+(D89^2)+D90^2+D91^2+D92^2)</f>
        <v>0.71923963075053088</v>
      </c>
      <c r="E96" s="8">
        <f>SQRT((E86*E86)+(E87*E87)+(E88^2)+(E89^2)+E90^2+E91^2+E92^2)</f>
        <v>0.24903064677189848</v>
      </c>
      <c r="F96" s="8">
        <f>SQRT((F86*F86)+(F87*F87)+(F88^2)+(F89^2)+F90^2+F91^2+F92^2)</f>
        <v>0.47712125471966244</v>
      </c>
    </row>
    <row r="97" spans="1:11">
      <c r="A97" s="9"/>
      <c r="B97" s="9"/>
      <c r="C97" s="9"/>
      <c r="D97" s="9"/>
      <c r="E97" s="9"/>
      <c r="F97" s="9"/>
    </row>
    <row r="98" spans="1:11">
      <c r="A98" s="20" t="s">
        <v>54</v>
      </c>
      <c r="B98" s="5"/>
      <c r="C98" s="10"/>
      <c r="D98" s="10"/>
      <c r="E98" s="10"/>
    </row>
    <row r="99" spans="1:11">
      <c r="A99" s="19" t="s">
        <v>44</v>
      </c>
      <c r="B99" s="18" t="s">
        <v>47</v>
      </c>
      <c r="C99" s="18" t="s">
        <v>46</v>
      </c>
      <c r="D99" s="18" t="s">
        <v>48</v>
      </c>
      <c r="F99" s="2" t="s">
        <v>19</v>
      </c>
      <c r="G99" s="29"/>
      <c r="J99" s="2" t="s">
        <v>70</v>
      </c>
    </row>
    <row r="100" spans="1:11">
      <c r="A100" s="18" t="s">
        <v>45</v>
      </c>
      <c r="B100" s="3">
        <f>B86*$E$86+B87*$E$87+B88*$E$88+B89*$E$89+B90*$E$90+B91*$E$91+B92*$E$92</f>
        <v>4.0342509211568997E-2</v>
      </c>
      <c r="C100" s="3">
        <f>C86*$E$86+C87*$E$87+C88*$E$88+C89*$E$89+C90*$E$90+C91*$E$91+C92*$E$92</f>
        <v>6.2016263031630076E-2</v>
      </c>
      <c r="D100" s="3">
        <f>D86*$E$86+D87*$E$87+D88*$E$88+D89*$E$89+D90*$E$90+D91*$E$91+D92*$E$92</f>
        <v>3.1008131515815038E-2</v>
      </c>
      <c r="E100" s="2">
        <v>1</v>
      </c>
      <c r="F100" s="2" t="s">
        <v>25</v>
      </c>
      <c r="G100" s="2" t="s">
        <v>66</v>
      </c>
      <c r="H100" s="29" t="s">
        <v>68</v>
      </c>
      <c r="I100" s="29" t="s">
        <v>66</v>
      </c>
      <c r="J100" s="29" t="s">
        <v>65</v>
      </c>
      <c r="K100">
        <f>B102</f>
        <v>0.27695120168112308</v>
      </c>
    </row>
    <row r="101" spans="1:11">
      <c r="A101" s="18" t="s">
        <v>49</v>
      </c>
      <c r="B101" s="3">
        <f>B96*$E$96</f>
        <v>0.14566648913846808</v>
      </c>
      <c r="C101" s="3">
        <f>C96*$E$96</f>
        <v>7.5954100090860732E-2</v>
      </c>
      <c r="D101" s="3">
        <f>D96*$E$96</f>
        <v>0.17911271042978616</v>
      </c>
      <c r="E101" s="2">
        <v>2</v>
      </c>
      <c r="F101" s="2" t="s">
        <v>24</v>
      </c>
      <c r="G101" s="2" t="s">
        <v>65</v>
      </c>
      <c r="H101" s="29"/>
      <c r="J101" s="29" t="s">
        <v>66</v>
      </c>
      <c r="K101">
        <f>C102+D102</f>
        <v>0.98961735745670676</v>
      </c>
    </row>
    <row r="102" spans="1:11">
      <c r="A102" s="18" t="s">
        <v>50</v>
      </c>
      <c r="B102" s="28">
        <f>B100/B101</f>
        <v>0.27695120168112308</v>
      </c>
      <c r="C102" s="28">
        <f t="shared" ref="C102:D102" si="8">C100/C101</f>
        <v>0.81649658092772603</v>
      </c>
      <c r="D102" s="28">
        <f t="shared" si="8"/>
        <v>0.1731207765289807</v>
      </c>
      <c r="E102" s="2">
        <v>3</v>
      </c>
      <c r="F102" s="2" t="s">
        <v>26</v>
      </c>
      <c r="G102" s="2" t="s">
        <v>66</v>
      </c>
      <c r="H102" s="29" t="s">
        <v>70</v>
      </c>
      <c r="I102" s="29" t="s">
        <v>66</v>
      </c>
    </row>
    <row r="103" spans="1:11">
      <c r="A103" s="20" t="s">
        <v>55</v>
      </c>
    </row>
    <row r="104" spans="1:11">
      <c r="A104" s="19" t="s">
        <v>44</v>
      </c>
      <c r="B104" s="18" t="s">
        <v>47</v>
      </c>
      <c r="C104" s="18" t="s">
        <v>46</v>
      </c>
      <c r="D104" s="18" t="s">
        <v>48</v>
      </c>
      <c r="F104" s="25" t="s">
        <v>68</v>
      </c>
      <c r="G104" s="25" t="s">
        <v>66</v>
      </c>
    </row>
    <row r="105" spans="1:11">
      <c r="A105" s="18" t="s">
        <v>53</v>
      </c>
      <c r="B105" s="3">
        <f>B86*$F$86+B87*$F$87+B88*$F$88+B89*$F$89+B90*$F$90+B91*$F$91+B92*$F$92</f>
        <v>0</v>
      </c>
      <c r="C105" s="3">
        <f>C86*$F$86+C87*$F$87+C88*$F$88+C89*$F$89+C90*$F$90+C91*$F$91+C92*$F$92</f>
        <v>0</v>
      </c>
      <c r="D105" s="3">
        <f>D86*$F$86+D87*$F$87+D88*$F$88+D89*$F$89+D90*$F$90+D91*$F$91+D92*$F$92</f>
        <v>0.227644691705265</v>
      </c>
      <c r="F105" s="25" t="s">
        <v>69</v>
      </c>
      <c r="G105" s="25" t="s">
        <v>67</v>
      </c>
    </row>
    <row r="106" spans="1:11">
      <c r="A106" s="18" t="s">
        <v>51</v>
      </c>
      <c r="B106" s="3">
        <f>B96*$F$96</f>
        <v>0.27908443787648979</v>
      </c>
      <c r="C106" s="3">
        <f>C96*$F$96</f>
        <v>0.14552150912432868</v>
      </c>
      <c r="D106" s="3">
        <f>D96*$F$96</f>
        <v>0.34316451506779999</v>
      </c>
      <c r="F106" s="25" t="s">
        <v>70</v>
      </c>
      <c r="G106" s="25" t="s">
        <v>66</v>
      </c>
    </row>
    <row r="107" spans="1:11">
      <c r="A107" s="18" t="s">
        <v>52</v>
      </c>
      <c r="B107" s="3">
        <f>B105/B106</f>
        <v>0</v>
      </c>
      <c r="C107" s="3">
        <f t="shared" ref="C107:D107" si="9">C105/C106</f>
        <v>0</v>
      </c>
      <c r="D107" s="3">
        <f t="shared" si="9"/>
        <v>0.66336897234345049</v>
      </c>
      <c r="E107" s="5"/>
    </row>
    <row r="108" spans="1:11">
      <c r="A108" s="5"/>
      <c r="B108" s="5"/>
      <c r="C108" s="5"/>
      <c r="D108" s="5"/>
      <c r="E108" s="5"/>
      <c r="F108" s="25" t="s">
        <v>68</v>
      </c>
      <c r="G108" s="25" t="s">
        <v>65</v>
      </c>
      <c r="H108">
        <f>0</f>
        <v>0</v>
      </c>
    </row>
    <row r="109" spans="1:11">
      <c r="A109" s="21"/>
      <c r="B109" s="42" t="s">
        <v>56</v>
      </c>
      <c r="C109" s="37"/>
      <c r="D109" s="5"/>
      <c r="E109" s="5"/>
      <c r="G109" s="2" t="s">
        <v>66</v>
      </c>
      <c r="H109">
        <f>C102</f>
        <v>0.81649658092772603</v>
      </c>
    </row>
    <row r="110" spans="1:11">
      <c r="A110" s="18" t="s">
        <v>57</v>
      </c>
      <c r="B110" s="24" t="s">
        <v>19</v>
      </c>
      <c r="C110" s="24" t="s">
        <v>20</v>
      </c>
      <c r="F110" s="25" t="s">
        <v>69</v>
      </c>
      <c r="G110" s="25" t="s">
        <v>65</v>
      </c>
      <c r="H110">
        <f>B102</f>
        <v>0.27695120168112308</v>
      </c>
    </row>
    <row r="111" spans="1:11">
      <c r="A111" s="22">
        <v>1</v>
      </c>
      <c r="B111" s="23" t="s">
        <v>25</v>
      </c>
      <c r="C111" s="23" t="s">
        <v>26</v>
      </c>
      <c r="D111" s="43" t="s">
        <v>66</v>
      </c>
      <c r="G111" s="2" t="s">
        <v>66</v>
      </c>
      <c r="H111">
        <f>C102</f>
        <v>0.81649658092772603</v>
      </c>
    </row>
    <row r="112" spans="1:11">
      <c r="A112" s="22">
        <v>2</v>
      </c>
      <c r="B112" s="23" t="s">
        <v>24</v>
      </c>
      <c r="C112" s="23" t="s">
        <v>25</v>
      </c>
      <c r="D112" s="43" t="s">
        <v>66</v>
      </c>
      <c r="F112" s="25" t="s">
        <v>70</v>
      </c>
      <c r="G112" s="25" t="s">
        <v>65</v>
      </c>
      <c r="H112">
        <f>B102</f>
        <v>0.27695120168112308</v>
      </c>
    </row>
    <row r="113" spans="1:8">
      <c r="A113" s="22">
        <v>3</v>
      </c>
      <c r="B113" s="23" t="s">
        <v>26</v>
      </c>
      <c r="C113" s="23" t="s">
        <v>24</v>
      </c>
      <c r="D113" s="43" t="s">
        <v>65</v>
      </c>
      <c r="G113" s="2" t="s">
        <v>66</v>
      </c>
      <c r="H113">
        <f>C102+D102</f>
        <v>0.98961735745670676</v>
      </c>
    </row>
    <row r="114" spans="1:8">
      <c r="D114" t="s">
        <v>19</v>
      </c>
      <c r="E114" t="s">
        <v>20</v>
      </c>
    </row>
    <row r="115" spans="1:8">
      <c r="C115" s="25" t="s">
        <v>68</v>
      </c>
      <c r="D115" s="25" t="s">
        <v>66</v>
      </c>
      <c r="E115" t="s">
        <v>66</v>
      </c>
    </row>
    <row r="116" spans="1:8">
      <c r="C116" s="25" t="s">
        <v>69</v>
      </c>
      <c r="D116" s="25" t="s">
        <v>66</v>
      </c>
      <c r="E116" t="s">
        <v>66</v>
      </c>
    </row>
    <row r="117" spans="1:8">
      <c r="A117" s="5"/>
      <c r="B117" s="5"/>
      <c r="C117" s="27" t="s">
        <v>70</v>
      </c>
      <c r="D117" s="27" t="s">
        <v>66</v>
      </c>
      <c r="E117" s="5" t="s">
        <v>66</v>
      </c>
    </row>
    <row r="118" spans="1:8">
      <c r="A118" s="5"/>
      <c r="B118" s="5"/>
      <c r="C118" s="5"/>
      <c r="D118" s="30" t="s">
        <v>71</v>
      </c>
      <c r="E118" s="30" t="s">
        <v>74</v>
      </c>
    </row>
    <row r="119" spans="1:8">
      <c r="A119" s="5"/>
      <c r="B119" s="5"/>
      <c r="C119" s="5"/>
      <c r="D119" s="30" t="s">
        <v>72</v>
      </c>
      <c r="E119" s="5"/>
    </row>
    <row r="120" spans="1:8">
      <c r="D120" s="29" t="s">
        <v>73</v>
      </c>
    </row>
    <row r="121" spans="1:8">
      <c r="A121" s="39"/>
      <c r="B121" s="39"/>
      <c r="C121" s="39"/>
      <c r="D121" s="39"/>
      <c r="E121" s="39"/>
    </row>
    <row r="122" spans="1:8">
      <c r="A122" s="11"/>
      <c r="B122" s="11"/>
      <c r="C122" s="11"/>
      <c r="D122" s="11"/>
      <c r="E122" s="11"/>
    </row>
    <row r="123" spans="1:8">
      <c r="A123" s="12"/>
      <c r="B123" s="12"/>
      <c r="C123" s="12"/>
      <c r="D123" s="12"/>
      <c r="E123" s="12"/>
    </row>
    <row r="124" spans="1:8">
      <c r="A124" s="12"/>
      <c r="B124" s="12"/>
      <c r="C124" s="12"/>
      <c r="D124" s="12"/>
      <c r="E124" s="12"/>
    </row>
    <row r="125" spans="1:8">
      <c r="A125" s="12"/>
      <c r="B125" s="12"/>
      <c r="C125" s="12"/>
      <c r="D125" s="12"/>
      <c r="E125" s="12"/>
    </row>
    <row r="126" spans="1:8">
      <c r="A126" s="12"/>
      <c r="B126" s="12"/>
      <c r="C126" s="12"/>
      <c r="D126" s="12"/>
      <c r="E126" s="12"/>
    </row>
    <row r="127" spans="1:8">
      <c r="A127" s="12"/>
      <c r="B127" s="12"/>
      <c r="C127" s="12"/>
      <c r="D127" s="12"/>
      <c r="E127" s="12"/>
    </row>
    <row r="128" spans="1:8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3"/>
      <c r="B130" s="13"/>
      <c r="C130" s="13"/>
      <c r="D130" s="13"/>
      <c r="E130" s="13"/>
    </row>
    <row r="131" spans="1:5">
      <c r="A131" s="39"/>
      <c r="B131" s="39"/>
      <c r="C131" s="39"/>
      <c r="D131" s="39"/>
      <c r="E131" s="13"/>
    </row>
    <row r="132" spans="1:5">
      <c r="A132" s="11"/>
      <c r="B132" s="11"/>
      <c r="C132" s="11"/>
      <c r="D132" s="11"/>
      <c r="E132" s="13"/>
    </row>
    <row r="133" spans="1:5">
      <c r="A133" s="12"/>
      <c r="B133" s="12"/>
      <c r="C133" s="12"/>
      <c r="D133" s="12"/>
      <c r="E133" s="13"/>
    </row>
    <row r="134" spans="1:5">
      <c r="A134" s="12"/>
      <c r="B134" s="12"/>
      <c r="C134" s="12"/>
      <c r="D134" s="12"/>
      <c r="E134" s="13"/>
    </row>
    <row r="135" spans="1:5">
      <c r="A135" s="12"/>
      <c r="B135" s="12"/>
      <c r="C135" s="12"/>
      <c r="D135" s="12"/>
      <c r="E135" s="13"/>
    </row>
    <row r="136" spans="1:5">
      <c r="A136" s="12"/>
      <c r="B136" s="12"/>
      <c r="C136" s="12"/>
      <c r="D136" s="12"/>
      <c r="E136" s="13"/>
    </row>
    <row r="137" spans="1:5">
      <c r="A137" s="12"/>
      <c r="B137" s="12"/>
      <c r="C137" s="12"/>
      <c r="D137" s="12"/>
      <c r="E137" s="13"/>
    </row>
    <row r="138" spans="1:5">
      <c r="A138" s="12"/>
      <c r="B138" s="12"/>
      <c r="C138" s="12"/>
      <c r="D138" s="12"/>
      <c r="E138" s="13"/>
    </row>
    <row r="139" spans="1:5">
      <c r="A139" s="12"/>
      <c r="B139" s="12"/>
      <c r="C139" s="12"/>
      <c r="D139" s="12"/>
      <c r="E139" s="13"/>
    </row>
    <row r="140" spans="1:5">
      <c r="A140" s="13"/>
      <c r="B140" s="13"/>
      <c r="C140" s="13"/>
      <c r="D140" s="13"/>
      <c r="E140" s="13"/>
    </row>
    <row r="141" spans="1:5">
      <c r="A141" s="39"/>
      <c r="B141" s="39"/>
      <c r="C141" s="39"/>
      <c r="D141" s="39"/>
      <c r="E141" s="39"/>
    </row>
    <row r="142" spans="1:5">
      <c r="A142" s="11"/>
      <c r="B142" s="11"/>
      <c r="C142" s="11"/>
      <c r="D142" s="11"/>
      <c r="E142" s="11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5">
      <c r="A145" s="12"/>
      <c r="B145" s="12"/>
      <c r="C145" s="12"/>
      <c r="D145" s="12"/>
      <c r="E145" s="12"/>
    </row>
    <row r="146" spans="1:5">
      <c r="A146" s="12"/>
      <c r="B146" s="12"/>
      <c r="C146" s="12"/>
      <c r="D146" s="12"/>
      <c r="E146" s="12"/>
    </row>
  </sheetData>
  <mergeCells count="15">
    <mergeCell ref="A121:E121"/>
    <mergeCell ref="A131:D131"/>
    <mergeCell ref="A141:E141"/>
    <mergeCell ref="B94:F94"/>
    <mergeCell ref="B109:C109"/>
    <mergeCell ref="A43:F43"/>
    <mergeCell ref="A53:F53"/>
    <mergeCell ref="A63:F63"/>
    <mergeCell ref="A74:D74"/>
    <mergeCell ref="A84:F84"/>
    <mergeCell ref="A2:C2"/>
    <mergeCell ref="A14:C14"/>
    <mergeCell ref="A21:C21"/>
    <mergeCell ref="A32:C32"/>
    <mergeCell ref="A37:C37"/>
  </mergeCell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Hilmy</dc:creator>
  <cp:lastModifiedBy>M. Ali Fauzi</cp:lastModifiedBy>
  <dcterms:created xsi:type="dcterms:W3CDTF">2017-09-18T07:12:00Z</dcterms:created>
  <dcterms:modified xsi:type="dcterms:W3CDTF">2018-10-31T07:25:22Z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